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savings" sheetId="1" r:id="rId1"/>
  </sheets>
  <definedNames/>
  <calcPr fullCalcOnLoad="1"/>
</workbook>
</file>

<file path=xl/comments1.xml><?xml version="1.0" encoding="utf-8"?>
<comments xmlns="http://schemas.openxmlformats.org/spreadsheetml/2006/main">
  <authors>
    <author>svandonk2</author>
  </authors>
  <commentList>
    <comment ref="B18" authorId="0">
      <text>
        <r>
          <rPr>
            <sz val="8"/>
            <rFont val="Tahoma"/>
            <family val="0"/>
          </rPr>
          <t>Choose one of five energy sources.</t>
        </r>
      </text>
    </comment>
    <comment ref="B14" authorId="0">
      <text>
        <r>
          <rPr>
            <sz val="8"/>
            <rFont val="Tahoma"/>
            <family val="0"/>
          </rPr>
          <t xml:space="preserve">Dynamic pumping lift (measured while pump is running)
</t>
        </r>
      </text>
    </comment>
    <comment ref="B15" authorId="0">
      <text>
        <r>
          <rPr>
            <sz val="8"/>
            <rFont val="Tahoma"/>
            <family val="0"/>
          </rPr>
          <t>Pump discharge pressure</t>
        </r>
      </text>
    </comment>
    <comment ref="B11" authorId="0">
      <text>
        <r>
          <rPr>
            <sz val="8"/>
            <rFont val="Tahoma"/>
            <family val="0"/>
          </rPr>
          <t xml:space="preserve">Total number of acres benefitting from the water savings
</t>
        </r>
      </text>
    </comment>
    <comment ref="B19" authorId="0">
      <text>
        <r>
          <rPr>
            <sz val="8"/>
            <rFont val="Tahoma"/>
            <family val="0"/>
          </rPr>
          <t xml:space="preserve">This is a rating according to the Nebraska Pumping Plant Performance Criteria; 80% is an average rating for Nebraska.
If the exact rating is unknown, enter a lower number if your pumping plant performs worse than average; enter a greater number if your pumping plant performs better than average.
</t>
        </r>
      </text>
    </comment>
    <comment ref="B10" authorId="0">
      <text>
        <r>
          <rPr>
            <sz val="8"/>
            <rFont val="Tahoma"/>
            <family val="0"/>
          </rPr>
          <t xml:space="preserve">Irrigation water savings anticipated from more residue/less tillage.  
A savings of 3 to 5 inches is probably a reasonable range. The EC196-3 publication states that: "No-till farming under a pivot can save 3 to 5 inches of irrigation water applied using best management practices compared to conventional tillage with a pivot." The article associated with this calculator shows similar numbers.
</t>
        </r>
      </text>
    </comment>
  </commentList>
</comments>
</file>

<file path=xl/sharedStrings.xml><?xml version="1.0" encoding="utf-8"?>
<sst xmlns="http://schemas.openxmlformats.org/spreadsheetml/2006/main" count="44" uniqueCount="34">
  <si>
    <t>inches</t>
  </si>
  <si>
    <t>water savings</t>
  </si>
  <si>
    <t>acres</t>
  </si>
  <si>
    <t>$</t>
  </si>
  <si>
    <t>total dollar savings</t>
  </si>
  <si>
    <t>ft</t>
  </si>
  <si>
    <t>psi</t>
  </si>
  <si>
    <t>%</t>
  </si>
  <si>
    <t>total head</t>
  </si>
  <si>
    <t>Diesel</t>
  </si>
  <si>
    <t>Electricity</t>
  </si>
  <si>
    <t>kWh</t>
  </si>
  <si>
    <t>Gasoline</t>
  </si>
  <si>
    <t>MCF</t>
  </si>
  <si>
    <t>Propane</t>
  </si>
  <si>
    <t>performance rating</t>
  </si>
  <si>
    <t>per ac-inch</t>
  </si>
  <si>
    <t>$ per</t>
  </si>
  <si>
    <t>cost of energy</t>
  </si>
  <si>
    <t>energy source</t>
  </si>
  <si>
    <t>energy use</t>
  </si>
  <si>
    <t>Natural Gas</t>
  </si>
  <si>
    <t>ac-inch</t>
  </si>
  <si>
    <t>$ per ac-inch</t>
  </si>
  <si>
    <t>$ per ac</t>
  </si>
  <si>
    <t>multiplier</t>
  </si>
  <si>
    <t>gallon</t>
  </si>
  <si>
    <t>gallons</t>
  </si>
  <si>
    <t>Lookup table:</t>
  </si>
  <si>
    <t>pumping lift</t>
  </si>
  <si>
    <t>pressure at pump</t>
  </si>
  <si>
    <t>$ savings per acre</t>
  </si>
  <si>
    <t>$ savings per acre-inch</t>
  </si>
  <si>
    <t>Total Energy Saved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</si>
</sst>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5" fontId="43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4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1" fontId="0" fillId="33" borderId="0" xfId="0" applyNumberFormat="1" applyFill="1" applyAlignment="1" applyProtection="1">
      <alignment horizontal="right"/>
      <protection locked="0"/>
    </xf>
    <xf numFmtId="164" fontId="0" fillId="33" borderId="0" xfId="0" applyNumberFormat="1" applyFont="1" applyFill="1" applyAlignment="1" applyProtection="1">
      <alignment/>
      <protection locked="0"/>
    </xf>
    <xf numFmtId="3" fontId="4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609600</xdr:colOff>
      <xdr:row>5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0958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Irrigation Savings Calculator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spreadsheet calculates the dollar savings when irrigating less because of water savings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anticipated.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Adapted from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Nebraska "dollar savings from irrigating lessV02"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blue cells are input cells. Use these cells to provide information that pertains to your situation. Place the cursor on a cell for additional information.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29"/>
  <sheetViews>
    <sheetView tabSelected="1" zoomScale="107" zoomScaleNormal="107" zoomScalePageLayoutView="0" workbookViewId="0" topLeftCell="A1">
      <selection activeCell="N13" sqref="N13"/>
    </sheetView>
  </sheetViews>
  <sheetFormatPr defaultColWidth="9.140625" defaultRowHeight="15"/>
  <cols>
    <col min="1" max="1" width="21.00390625" style="0" customWidth="1"/>
    <col min="2" max="2" width="11.140625" style="0" customWidth="1"/>
    <col min="3" max="3" width="7.7109375" style="0" customWidth="1"/>
    <col min="4" max="4" width="9.140625" style="0" customWidth="1"/>
    <col min="10" max="10" width="12.28125" style="0" hidden="1" customWidth="1"/>
    <col min="11" max="11" width="7.421875" style="0" hidden="1" customWidth="1"/>
    <col min="12" max="13" width="9.140625" style="0" hidden="1" customWidth="1"/>
  </cols>
  <sheetData>
    <row r="1" s="1" customFormat="1" ht="15"/>
    <row r="2" s="1" customFormat="1" ht="15"/>
    <row r="3" s="1" customFormat="1" ht="15"/>
    <row r="4" s="1" customFormat="1" ht="15"/>
    <row r="5" s="1" customFormat="1" ht="15"/>
    <row r="6" s="1" customFormat="1" ht="15"/>
    <row r="7" s="1" customFormat="1" ht="15" hidden="1"/>
    <row r="8" s="1" customFormat="1" ht="15" hidden="1"/>
    <row r="9" s="1" customFormat="1" ht="15" hidden="1"/>
    <row r="10" spans="1:3" ht="15">
      <c r="A10" t="s">
        <v>1</v>
      </c>
      <c r="B10" s="14">
        <v>4</v>
      </c>
      <c r="C10" t="s">
        <v>0</v>
      </c>
    </row>
    <row r="11" spans="1:3" ht="15">
      <c r="A11" t="s">
        <v>2</v>
      </c>
      <c r="B11" s="14">
        <v>130</v>
      </c>
      <c r="C11" t="s">
        <v>2</v>
      </c>
    </row>
    <row r="12" spans="1:3" ht="15">
      <c r="A12" t="s">
        <v>1</v>
      </c>
      <c r="B12" s="12">
        <f>B10*B11</f>
        <v>520</v>
      </c>
      <c r="C12" t="s">
        <v>22</v>
      </c>
    </row>
    <row r="13" ht="15">
      <c r="B13" s="12"/>
    </row>
    <row r="14" spans="1:3" s="3" customFormat="1" ht="15">
      <c r="A14" t="s">
        <v>29</v>
      </c>
      <c r="B14" s="15">
        <v>120</v>
      </c>
      <c r="C14" s="3" t="s">
        <v>5</v>
      </c>
    </row>
    <row r="15" spans="1:3" s="3" customFormat="1" ht="15">
      <c r="A15" t="s">
        <v>30</v>
      </c>
      <c r="B15" s="15">
        <v>50</v>
      </c>
      <c r="C15" s="3" t="s">
        <v>6</v>
      </c>
    </row>
    <row r="16" spans="1:10" s="3" customFormat="1" ht="15">
      <c r="A16" s="3" t="s">
        <v>8</v>
      </c>
      <c r="B16" s="7">
        <f>B14+B15*2.31</f>
        <v>235.5</v>
      </c>
      <c r="C16" s="3" t="s">
        <v>5</v>
      </c>
      <c r="J16" s="1" t="s">
        <v>28</v>
      </c>
    </row>
    <row r="17" s="3" customFormat="1" ht="15">
      <c r="B17" s="7"/>
    </row>
    <row r="18" spans="1:13" s="3" customFormat="1" ht="15">
      <c r="A18" t="s">
        <v>19</v>
      </c>
      <c r="B18" s="16" t="s">
        <v>10</v>
      </c>
      <c r="F18"/>
      <c r="G18"/>
      <c r="H18"/>
      <c r="J18" t="s">
        <v>9</v>
      </c>
      <c r="K18" s="8">
        <v>1</v>
      </c>
      <c r="L18" s="13" t="s">
        <v>27</v>
      </c>
      <c r="M18" s="13" t="s">
        <v>26</v>
      </c>
    </row>
    <row r="19" spans="1:13" s="3" customFormat="1" ht="15">
      <c r="A19" t="s">
        <v>15</v>
      </c>
      <c r="B19" s="15">
        <v>80</v>
      </c>
      <c r="C19" s="3" t="s">
        <v>7</v>
      </c>
      <c r="F19"/>
      <c r="G19"/>
      <c r="H19"/>
      <c r="J19" t="s">
        <v>10</v>
      </c>
      <c r="K19" s="8">
        <v>14.12</v>
      </c>
      <c r="L19" s="9" t="s">
        <v>11</v>
      </c>
      <c r="M19" s="9" t="s">
        <v>11</v>
      </c>
    </row>
    <row r="20" spans="1:13" s="3" customFormat="1" ht="15">
      <c r="A20" t="s">
        <v>25</v>
      </c>
      <c r="B20" s="3">
        <f>LOOKUP(B18,J18:J22,K18:K22)</f>
        <v>14.12</v>
      </c>
      <c r="F20"/>
      <c r="G20"/>
      <c r="H20"/>
      <c r="J20" t="s">
        <v>12</v>
      </c>
      <c r="K20" s="8">
        <v>1.443</v>
      </c>
      <c r="L20" s="13" t="s">
        <v>27</v>
      </c>
      <c r="M20" s="13" t="s">
        <v>26</v>
      </c>
    </row>
    <row r="21" spans="1:13" s="3" customFormat="1" ht="15">
      <c r="A21" t="s">
        <v>20</v>
      </c>
      <c r="B21" s="6">
        <f>0.0091*B16*B20*100/B19</f>
        <v>37.8248325</v>
      </c>
      <c r="C21" s="3" t="str">
        <f>LOOKUP(B18,J18:J22,L18:L22)</f>
        <v>kWh</v>
      </c>
      <c r="D21" t="s">
        <v>16</v>
      </c>
      <c r="F21"/>
      <c r="G21"/>
      <c r="H21"/>
      <c r="J21" t="s">
        <v>21</v>
      </c>
      <c r="K21" s="10">
        <v>0.2026</v>
      </c>
      <c r="L21" s="9" t="s">
        <v>13</v>
      </c>
      <c r="M21" s="9" t="s">
        <v>13</v>
      </c>
    </row>
    <row r="22" spans="6:13" s="3" customFormat="1" ht="15">
      <c r="F22"/>
      <c r="G22"/>
      <c r="H22"/>
      <c r="J22" t="s">
        <v>14</v>
      </c>
      <c r="K22" s="10">
        <v>1.814</v>
      </c>
      <c r="L22" s="13" t="s">
        <v>27</v>
      </c>
      <c r="M22" s="13" t="s">
        <v>26</v>
      </c>
    </row>
    <row r="23" spans="1:4" s="3" customFormat="1" ht="15">
      <c r="A23" t="s">
        <v>18</v>
      </c>
      <c r="B23" s="17">
        <v>0.12</v>
      </c>
      <c r="C23" s="3" t="s">
        <v>17</v>
      </c>
      <c r="D23" s="3" t="str">
        <f>LOOKUP(B18,J18:J22,M18:M22)</f>
        <v>kWh</v>
      </c>
    </row>
    <row r="24" spans="1:3" s="3" customFormat="1" ht="15">
      <c r="A24" t="s">
        <v>32</v>
      </c>
      <c r="B24" s="4">
        <f>B21*B23</f>
        <v>4.5389799</v>
      </c>
      <c r="C24" t="s">
        <v>23</v>
      </c>
    </row>
    <row r="25" spans="1:3" s="3" customFormat="1" ht="15">
      <c r="A25" t="s">
        <v>31</v>
      </c>
      <c r="B25" s="2">
        <f>B10*B24</f>
        <v>18.1559196</v>
      </c>
      <c r="C25" t="s">
        <v>24</v>
      </c>
    </row>
    <row r="26" spans="1:3" s="3" customFormat="1" ht="15">
      <c r="A26" t="s">
        <v>4</v>
      </c>
      <c r="B26" s="5">
        <f>B25*B11</f>
        <v>2360.269548</v>
      </c>
      <c r="C26" t="s">
        <v>3</v>
      </c>
    </row>
    <row r="27" spans="1:4" ht="15">
      <c r="A27" s="3"/>
      <c r="B27" s="11"/>
      <c r="C27" s="3"/>
      <c r="D27" s="3"/>
    </row>
    <row r="28" spans="1:3" ht="15">
      <c r="A28" s="3" t="s">
        <v>33</v>
      </c>
      <c r="B28" s="18">
        <f>B21*B12</f>
        <v>19668.9129</v>
      </c>
      <c r="C28" t="str">
        <f>C21</f>
        <v>kWh</v>
      </c>
    </row>
    <row r="29" ht="15">
      <c r="B29" s="5"/>
    </row>
  </sheetData>
  <sheetProtection/>
  <dataValidations count="1">
    <dataValidation type="list" allowBlank="1" showInputMessage="1" showErrorMessage="1" sqref="B18">
      <formula1>$J$18:$J$22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</dc:creator>
  <cp:keywords/>
  <dc:description/>
  <cp:lastModifiedBy>Sheynerman, Paula D.</cp:lastModifiedBy>
  <cp:lastPrinted>2009-08-05T15:56:25Z</cp:lastPrinted>
  <dcterms:created xsi:type="dcterms:W3CDTF">2009-03-27T16:21:10Z</dcterms:created>
  <dcterms:modified xsi:type="dcterms:W3CDTF">2013-11-27T16:31:58Z</dcterms:modified>
  <cp:category/>
  <cp:version/>
  <cp:contentType/>
  <cp:contentStatus/>
</cp:coreProperties>
</file>