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Corn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<sst xmlns="http://schemas.openxmlformats.org/spreadsheetml/2006/main" count="59" uniqueCount="46">
  <si>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Continuous Corn plus Stover</t>
  </si>
  <si>
    <t>Annual - High Input</t>
  </si>
  <si>
    <t>Yearly</t>
  </si>
  <si>
    <t>Quantity</t>
  </si>
  <si>
    <t>Unit</t>
  </si>
  <si>
    <t>Price /Unit</t>
  </si>
  <si>
    <t>Total per Acre</t>
  </si>
  <si>
    <t>REVENUE SOURCES</t>
  </si>
  <si>
    <t>Grain Yield</t>
  </si>
  <si>
    <t>bu</t>
  </si>
  <si>
    <t>Stover (38%)</t>
  </si>
  <si>
    <t>ton</t>
  </si>
  <si>
    <t>TOTAL REVENUE</t>
  </si>
  <si>
    <t>CASH EXPENSES</t>
  </si>
  <si>
    <t>Planting Material</t>
  </si>
  <si>
    <t>Seed</t>
  </si>
  <si>
    <t>80K kernel</t>
  </si>
  <si>
    <r>
      <t>Fertilizer</t>
    </r>
    <r>
      <rPr>
        <vertAlign val="superscript"/>
        <sz val="11"/>
        <color indexed="8"/>
        <rFont val="Calibri"/>
        <family val="2"/>
      </rPr>
      <t>1</t>
    </r>
  </si>
  <si>
    <t>Nitrogen</t>
  </si>
  <si>
    <t>lbs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</si>
  <si>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</si>
  <si>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</si>
  <si>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Lime</t>
  </si>
  <si>
    <t>Pest Control</t>
  </si>
  <si>
    <t>Lexar</t>
  </si>
  <si>
    <t>gal</t>
  </si>
  <si>
    <t>Machine Costs</t>
  </si>
  <si>
    <t>Chisel Plow</t>
  </si>
  <si>
    <t>acre</t>
  </si>
  <si>
    <t>Soil Finish</t>
  </si>
  <si>
    <t>Planter-no till (corn)</t>
  </si>
  <si>
    <t>Bulk Spreader</t>
  </si>
  <si>
    <t>Sprayer</t>
  </si>
  <si>
    <t>Post-Harvest</t>
  </si>
  <si>
    <t>Combine, 6 row head</t>
  </si>
  <si>
    <t>Baling - lg round</t>
  </si>
  <si>
    <t>bale</t>
  </si>
  <si>
    <t>Bale-to-storage</t>
  </si>
  <si>
    <r>
      <t>Drying</t>
    </r>
    <r>
      <rPr>
        <vertAlign val="superscript"/>
        <sz val="11"/>
        <color indexed="8"/>
        <rFont val="Calibri"/>
        <family val="2"/>
      </rPr>
      <t>2</t>
    </r>
  </si>
  <si>
    <t>Marketing</t>
  </si>
  <si>
    <t>Trucking (corn, 20mi)</t>
  </si>
  <si>
    <t>Trucking (stover, 20mi)</t>
  </si>
  <si>
    <t>TOTAL CASH EXPENSES</t>
  </si>
  <si>
    <t>REV ABOVE EXPENSES</t>
  </si>
  <si>
    <t>1.  Assumes no N contribution from previous crop and soil test indicating 50 lbs/acre available phosphorus and 150 lbs/acre available potassium. Refer to Michigan State University Extension bulletin E-2567, 2000, “Tri-State Fertilizer Recommendations for Corn, Soybeans, Wheat &amp; Alfalfa" for more detail.</t>
  </si>
  <si>
    <t>2. Assumes drying to 13% moisture from 23% 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</si>
</sst>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3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Fill="1" applyBorder="1" applyAlignment="1">
      <alignment/>
    </xf>
    <xf numFmtId="44" fontId="0" fillId="0" borderId="11" xfId="0" applyNumberForma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43</xdr:row>
      <xdr:rowOff>28575</xdr:rowOff>
    </xdr:from>
    <xdr:to>
      <xdr:col>1</xdr:col>
      <xdr:colOff>1000125</xdr:colOff>
      <xdr:row>46</xdr:row>
      <xdr:rowOff>28575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93445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43</xdr:row>
      <xdr:rowOff>76200</xdr:rowOff>
    </xdr:from>
    <xdr:to>
      <xdr:col>6</xdr:col>
      <xdr:colOff>933450</xdr:colOff>
      <xdr:row>47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2125" y="8982075"/>
          <a:ext cx="43053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Extension Bulletin E-3084, Profitability of Converting to Biofuel Crops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 http://bioenergy.msu.edu/economics/index.shtml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H32" sqref="H32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9.140625" style="1" customWidth="1"/>
    <col min="4" max="4" width="10.8515625" style="1" customWidth="1"/>
    <col min="5" max="5" width="10.421875" style="1" bestFit="1" customWidth="1"/>
    <col min="6" max="6" width="14.28125" style="1" bestFit="1" customWidth="1"/>
    <col min="7" max="7" width="14.8515625" style="1" bestFit="1" customWidth="1"/>
    <col min="8" max="8" width="9.8515625" style="1" bestFit="1" customWidth="1"/>
    <col min="9" max="16384" width="9.140625" style="1" customWidth="1"/>
  </cols>
  <sheetData>
    <row r="1" ht="15">
      <c r="A1" s="1" t="s">
        <v>0</v>
      </c>
    </row>
    <row r="2" spans="1:6" ht="15">
      <c r="A2" s="1" t="s">
        <v>1</v>
      </c>
      <c r="F2" s="2" t="s">
        <v>2</v>
      </c>
    </row>
    <row r="3" spans="1:6" ht="15">
      <c r="A3" s="3"/>
      <c r="B3" s="3"/>
      <c r="C3" s="3" t="s">
        <v>3</v>
      </c>
      <c r="D3" s="3" t="s">
        <v>4</v>
      </c>
      <c r="E3" s="3" t="s">
        <v>5</v>
      </c>
      <c r="F3" s="3" t="s">
        <v>6</v>
      </c>
    </row>
    <row r="4" ht="15">
      <c r="A4" s="1" t="s">
        <v>7</v>
      </c>
    </row>
    <row r="5" spans="2:8" ht="15">
      <c r="B5" s="1" t="s">
        <v>8</v>
      </c>
      <c r="C5" s="4">
        <v>135</v>
      </c>
      <c r="D5" s="1" t="s">
        <v>9</v>
      </c>
      <c r="E5" s="5">
        <v>3.5</v>
      </c>
      <c r="F5" s="5">
        <f>C5*E5</f>
        <v>472.5</v>
      </c>
      <c r="G5" s="6"/>
      <c r="H5" s="5"/>
    </row>
    <row r="6" spans="2:8" ht="15">
      <c r="B6" s="1" t="s">
        <v>10</v>
      </c>
      <c r="C6" s="7">
        <v>1.4</v>
      </c>
      <c r="D6" s="1" t="s">
        <v>11</v>
      </c>
      <c r="E6" s="5">
        <v>60</v>
      </c>
      <c r="F6" s="5">
        <f>C6*E6</f>
        <v>84</v>
      </c>
      <c r="G6" s="6"/>
      <c r="H6" s="5"/>
    </row>
    <row r="7" spans="1:8" ht="15">
      <c r="A7" s="1" t="s">
        <v>12</v>
      </c>
      <c r="C7" s="4"/>
      <c r="E7" s="5"/>
      <c r="F7" s="5">
        <f>SUM(F5:F6)</f>
        <v>556.5</v>
      </c>
      <c r="G7" s="6"/>
      <c r="H7" s="5"/>
    </row>
    <row r="8" spans="1:8" ht="15">
      <c r="A8" s="3"/>
      <c r="B8" s="3"/>
      <c r="C8" s="8"/>
      <c r="D8" s="3"/>
      <c r="E8" s="9"/>
      <c r="F8" s="9"/>
      <c r="G8" s="6"/>
      <c r="H8" s="5"/>
    </row>
    <row r="9" spans="1:8" ht="15">
      <c r="A9" s="1" t="s">
        <v>13</v>
      </c>
      <c r="C9" s="4"/>
      <c r="E9" s="5"/>
      <c r="F9" s="5"/>
      <c r="G9" s="6"/>
      <c r="H9" s="5"/>
    </row>
    <row r="10" spans="1:8" ht="15">
      <c r="A10" s="1" t="s">
        <v>14</v>
      </c>
      <c r="C10" s="4"/>
      <c r="E10" s="5"/>
      <c r="F10" s="5"/>
      <c r="G10" s="6"/>
      <c r="H10" s="5"/>
    </row>
    <row r="11" spans="2:8" ht="15">
      <c r="B11" s="1" t="s">
        <v>15</v>
      </c>
      <c r="C11" s="7">
        <f>30000/80000</f>
        <v>0.375</v>
      </c>
      <c r="D11" s="1" t="s">
        <v>16</v>
      </c>
      <c r="E11" s="5">
        <v>184</v>
      </c>
      <c r="F11" s="5">
        <f>C11*E11</f>
        <v>69</v>
      </c>
      <c r="G11" s="6"/>
      <c r="H11" s="5"/>
    </row>
    <row r="12" spans="1:8" ht="15">
      <c r="A12" s="3"/>
      <c r="B12" s="3"/>
      <c r="C12" s="10"/>
      <c r="D12" s="3"/>
      <c r="E12" s="9"/>
      <c r="F12" s="9"/>
      <c r="G12" s="6"/>
      <c r="H12" s="5"/>
    </row>
    <row r="13" spans="1:8" ht="17.25">
      <c r="A13" s="1" t="s">
        <v>17</v>
      </c>
      <c r="C13" s="4"/>
      <c r="E13" s="5"/>
      <c r="F13" s="5"/>
      <c r="G13" s="6"/>
      <c r="H13" s="5"/>
    </row>
    <row r="14" spans="2:8" ht="15">
      <c r="B14" s="1" t="s">
        <v>18</v>
      </c>
      <c r="C14" s="4">
        <v>172.83876</v>
      </c>
      <c r="D14" s="1" t="s">
        <v>19</v>
      </c>
      <c r="E14" s="5">
        <v>0.46</v>
      </c>
      <c r="F14" s="5">
        <f>C14*E14</f>
        <v>79.50582960000001</v>
      </c>
      <c r="G14" s="6"/>
      <c r="H14" s="5"/>
    </row>
    <row r="15" spans="2:8" ht="18">
      <c r="B15" s="1" t="s">
        <v>20</v>
      </c>
      <c r="C15" s="4">
        <v>53.47476</v>
      </c>
      <c r="D15" s="1" t="s">
        <v>19</v>
      </c>
      <c r="E15" s="5">
        <v>0.62</v>
      </c>
      <c r="F15" s="5">
        <f>C15*E15</f>
        <v>33.1543512</v>
      </c>
      <c r="G15" s="6"/>
      <c r="H15" s="5"/>
    </row>
    <row r="16" spans="2:8" ht="18">
      <c r="B16" s="1" t="s">
        <v>21</v>
      </c>
      <c r="C16" s="4">
        <v>118.09200000000001</v>
      </c>
      <c r="D16" s="1" t="s">
        <v>19</v>
      </c>
      <c r="E16" s="5">
        <v>0.63</v>
      </c>
      <c r="F16" s="5">
        <f>C16*E16</f>
        <v>74.39796000000001</v>
      </c>
      <c r="G16" s="6"/>
      <c r="H16" s="5"/>
    </row>
    <row r="17" spans="2:8" ht="15">
      <c r="B17" s="1" t="s">
        <v>22</v>
      </c>
      <c r="C17" s="7">
        <v>0.25</v>
      </c>
      <c r="D17" s="1" t="s">
        <v>11</v>
      </c>
      <c r="E17" s="5">
        <v>25.6</v>
      </c>
      <c r="F17" s="5">
        <f>C17*E17</f>
        <v>6.4</v>
      </c>
      <c r="G17" s="6"/>
      <c r="H17" s="5"/>
    </row>
    <row r="18" spans="1:8" ht="15">
      <c r="A18" s="3"/>
      <c r="B18" s="3"/>
      <c r="C18" s="10"/>
      <c r="D18" s="3"/>
      <c r="E18" s="9"/>
      <c r="F18" s="9"/>
      <c r="G18" s="6"/>
      <c r="H18" s="5"/>
    </row>
    <row r="19" spans="1:8" ht="15">
      <c r="A19" s="1" t="s">
        <v>23</v>
      </c>
      <c r="C19" s="4"/>
      <c r="E19" s="5"/>
      <c r="F19" s="5"/>
      <c r="G19" s="6"/>
      <c r="H19" s="5"/>
    </row>
    <row r="20" spans="2:8" ht="15">
      <c r="B20" s="1" t="s">
        <v>24</v>
      </c>
      <c r="C20" s="7">
        <v>0.75</v>
      </c>
      <c r="D20" s="1" t="s">
        <v>25</v>
      </c>
      <c r="E20" s="5">
        <v>42.07</v>
      </c>
      <c r="F20" s="5">
        <f>C20*E20</f>
        <v>31.552500000000002</v>
      </c>
      <c r="G20" s="6"/>
      <c r="H20" s="5"/>
    </row>
    <row r="21" spans="1:8" ht="15">
      <c r="A21" s="3"/>
      <c r="B21" s="3"/>
      <c r="C21" s="10"/>
      <c r="D21" s="3"/>
      <c r="E21" s="9"/>
      <c r="F21" s="9"/>
      <c r="G21" s="6"/>
      <c r="H21" s="5"/>
    </row>
    <row r="22" spans="1:7" ht="15">
      <c r="A22" s="1" t="s">
        <v>26</v>
      </c>
      <c r="E22" s="5"/>
      <c r="G22" s="2"/>
    </row>
    <row r="23" spans="2:8" ht="15">
      <c r="B23" s="1" t="s">
        <v>27</v>
      </c>
      <c r="C23" s="4">
        <v>1</v>
      </c>
      <c r="D23" s="1" t="s">
        <v>28</v>
      </c>
      <c r="E23" s="5">
        <v>14.17</v>
      </c>
      <c r="F23" s="5">
        <f>C23*E23</f>
        <v>14.17</v>
      </c>
      <c r="G23" s="6"/>
      <c r="H23" s="5"/>
    </row>
    <row r="24" spans="2:8" ht="15">
      <c r="B24" s="1" t="s">
        <v>29</v>
      </c>
      <c r="C24" s="4">
        <v>1</v>
      </c>
      <c r="D24" s="1" t="s">
        <v>28</v>
      </c>
      <c r="E24" s="5">
        <v>11.1</v>
      </c>
      <c r="F24" s="5">
        <f>C24*E24</f>
        <v>11.1</v>
      </c>
      <c r="G24" s="6"/>
      <c r="H24" s="5"/>
    </row>
    <row r="25" spans="2:8" ht="15">
      <c r="B25" s="1" t="s">
        <v>30</v>
      </c>
      <c r="C25" s="4">
        <v>1</v>
      </c>
      <c r="D25" s="1" t="s">
        <v>28</v>
      </c>
      <c r="E25" s="5">
        <v>16</v>
      </c>
      <c r="F25" s="5">
        <f>C25*E25</f>
        <v>16</v>
      </c>
      <c r="G25" s="6"/>
      <c r="H25" s="5"/>
    </row>
    <row r="26" spans="2:8" ht="15">
      <c r="B26" s="1" t="s">
        <v>31</v>
      </c>
      <c r="C26" s="4">
        <v>1</v>
      </c>
      <c r="D26" s="1" t="s">
        <v>28</v>
      </c>
      <c r="E26" s="5">
        <v>3.75</v>
      </c>
      <c r="F26" s="5">
        <f>C26*E26</f>
        <v>3.75</v>
      </c>
      <c r="G26" s="6"/>
      <c r="H26" s="5"/>
    </row>
    <row r="27" spans="2:8" ht="15">
      <c r="B27" s="1" t="s">
        <v>32</v>
      </c>
      <c r="C27" s="4">
        <v>1</v>
      </c>
      <c r="D27" s="1" t="s">
        <v>28</v>
      </c>
      <c r="E27" s="5">
        <v>5.6</v>
      </c>
      <c r="F27" s="5">
        <f>C27*E27</f>
        <v>5.6</v>
      </c>
      <c r="G27" s="6"/>
      <c r="H27" s="5"/>
    </row>
    <row r="28" spans="1:8" ht="15">
      <c r="A28" s="3"/>
      <c r="B28" s="3"/>
      <c r="C28" s="8"/>
      <c r="D28" s="3"/>
      <c r="E28" s="9"/>
      <c r="F28" s="9"/>
      <c r="G28" s="6"/>
      <c r="H28" s="5"/>
    </row>
    <row r="29" spans="1:8" ht="15">
      <c r="A29" s="1" t="s">
        <v>33</v>
      </c>
      <c r="C29" s="4"/>
      <c r="E29" s="5"/>
      <c r="F29" s="5"/>
      <c r="G29" s="6"/>
      <c r="H29" s="5"/>
    </row>
    <row r="30" spans="2:8" ht="15">
      <c r="B30" s="1" t="s">
        <v>34</v>
      </c>
      <c r="C30" s="4">
        <v>1</v>
      </c>
      <c r="D30" s="1" t="s">
        <v>28</v>
      </c>
      <c r="E30" s="5">
        <v>29.11</v>
      </c>
      <c r="F30" s="5">
        <f aca="true" t="shared" si="0" ref="F30:F36">C30*E30</f>
        <v>29.11</v>
      </c>
      <c r="G30" s="6"/>
      <c r="H30" s="5"/>
    </row>
    <row r="31" spans="2:8" ht="15">
      <c r="B31" s="1" t="s">
        <v>35</v>
      </c>
      <c r="C31" s="4">
        <v>1.8666666666666667</v>
      </c>
      <c r="D31" s="1" t="s">
        <v>36</v>
      </c>
      <c r="E31" s="5">
        <v>8.35</v>
      </c>
      <c r="F31" s="5">
        <f t="shared" si="0"/>
        <v>15.586666666666666</v>
      </c>
      <c r="G31" s="6"/>
      <c r="H31" s="5"/>
    </row>
    <row r="32" spans="2:8" ht="15">
      <c r="B32" s="1" t="s">
        <v>37</v>
      </c>
      <c r="C32" s="4">
        <v>1.8666666666666667</v>
      </c>
      <c r="D32" s="1" t="s">
        <v>36</v>
      </c>
      <c r="E32" s="5">
        <v>3.1</v>
      </c>
      <c r="F32" s="5">
        <f t="shared" si="0"/>
        <v>5.786666666666667</v>
      </c>
      <c r="G32" s="6"/>
      <c r="H32" s="5"/>
    </row>
    <row r="33" spans="2:8" ht="17.25">
      <c r="B33" s="1" t="s">
        <v>38</v>
      </c>
      <c r="C33" s="4">
        <v>135</v>
      </c>
      <c r="D33" s="1" t="s">
        <v>9</v>
      </c>
      <c r="E33" s="5">
        <v>0.04</v>
      </c>
      <c r="F33" s="5">
        <f t="shared" si="0"/>
        <v>5.4</v>
      </c>
      <c r="G33" s="6"/>
      <c r="H33" s="5"/>
    </row>
    <row r="34" spans="2:8" ht="15">
      <c r="B34" s="1" t="s">
        <v>39</v>
      </c>
      <c r="C34" s="4">
        <v>135</v>
      </c>
      <c r="D34" s="1" t="s">
        <v>9</v>
      </c>
      <c r="E34" s="11">
        <v>0.05</v>
      </c>
      <c r="F34" s="5">
        <f>C34*E34*E5</f>
        <v>23.625</v>
      </c>
      <c r="G34" s="6"/>
      <c r="H34" s="5"/>
    </row>
    <row r="35" spans="2:8" ht="15">
      <c r="B35" s="1" t="s">
        <v>40</v>
      </c>
      <c r="C35" s="4">
        <v>135</v>
      </c>
      <c r="D35" s="1" t="s">
        <v>9</v>
      </c>
      <c r="E35" s="5">
        <v>0.2</v>
      </c>
      <c r="F35" s="5">
        <f t="shared" si="0"/>
        <v>27</v>
      </c>
      <c r="G35" s="6"/>
      <c r="H35" s="5"/>
    </row>
    <row r="36" spans="2:8" ht="15">
      <c r="B36" s="1" t="s">
        <v>41</v>
      </c>
      <c r="C36" s="4">
        <v>1.4</v>
      </c>
      <c r="D36" s="1" t="s">
        <v>11</v>
      </c>
      <c r="E36" s="5">
        <v>3</v>
      </c>
      <c r="F36" s="5">
        <f t="shared" si="0"/>
        <v>4.199999999999999</v>
      </c>
      <c r="G36" s="6"/>
      <c r="H36" s="5"/>
    </row>
    <row r="37" spans="1:8" ht="15">
      <c r="A37" s="3"/>
      <c r="B37" s="3"/>
      <c r="C37" s="8"/>
      <c r="D37" s="3"/>
      <c r="E37" s="9"/>
      <c r="F37" s="9"/>
      <c r="G37" s="6"/>
      <c r="H37" s="5"/>
    </row>
    <row r="38" spans="1:8" ht="15">
      <c r="A38" s="12" t="s">
        <v>42</v>
      </c>
      <c r="B38" s="12"/>
      <c r="C38" s="13"/>
      <c r="D38" s="12"/>
      <c r="E38" s="14"/>
      <c r="F38" s="14">
        <f>SUM(F11:F36)</f>
        <v>455.3389741333334</v>
      </c>
      <c r="G38" s="6"/>
      <c r="H38" s="5"/>
    </row>
    <row r="39" spans="1:8" ht="15">
      <c r="A39" s="1" t="s">
        <v>43</v>
      </c>
      <c r="F39" s="5">
        <f>F7-F38</f>
        <v>101.16102586666659</v>
      </c>
      <c r="G39" s="6"/>
      <c r="H39" s="5"/>
    </row>
    <row r="41" spans="1:8" ht="60.75" customHeight="1">
      <c r="A41" s="15" t="s">
        <v>44</v>
      </c>
      <c r="B41" s="15"/>
      <c r="C41" s="15"/>
      <c r="D41" s="15"/>
      <c r="E41" s="15"/>
      <c r="F41" s="15"/>
      <c r="G41" s="16"/>
      <c r="H41" s="16"/>
    </row>
    <row r="42" spans="1:8" ht="15">
      <c r="A42" s="17" t="s">
        <v>45</v>
      </c>
      <c r="B42" s="17"/>
      <c r="C42" s="17"/>
      <c r="D42" s="17"/>
      <c r="E42" s="17"/>
      <c r="F42" s="17"/>
      <c r="G42" s="17"/>
      <c r="H42" s="17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3" ht="15">
      <c r="A45" s="2"/>
      <c r="B45" s="2"/>
      <c r="C45" s="18"/>
    </row>
    <row r="46" spans="1:3" ht="15">
      <c r="A46" s="2"/>
      <c r="B46" s="2"/>
      <c r="C46" s="18"/>
    </row>
    <row r="47" spans="1:5" ht="15">
      <c r="A47" s="2"/>
      <c r="B47" s="2"/>
      <c r="C47" s="2"/>
      <c r="D47" s="2"/>
      <c r="E47" s="2"/>
    </row>
  </sheetData>
  <sheetProtection/>
  <mergeCells count="1">
    <mergeCell ref="A41:F41"/>
  </mergeCells>
  <printOptions horizontalCentered="1"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2010-01-05T15:41:02Z</dcterms:created>
  <dcterms:modified xsi:type="dcterms:W3CDTF">2010-01-05T15:41:21Z</dcterms:modified>
  <cp:category/>
  <cp:version/>
  <cp:contentType/>
  <cp:contentStatus/>
</cp:coreProperties>
</file>